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1_ Strands\3_Measurement\Secondary\Year 10\A Piece of cake\To edit\Edited\"/>
    </mc:Choice>
  </mc:AlternateContent>
  <xr:revisionPtr revIDLastSave="0" documentId="13_ncr:1_{A81FBFE6-C8DE-44F2-8BCC-BE8A557939F9}" xr6:coauthVersionLast="47" xr6:coauthVersionMax="47" xr10:uidLastSave="{00000000-0000-0000-0000-000000000000}"/>
  <bookViews>
    <workbookView xWindow="-120" yWindow="-120" windowWidth="29040" windowHeight="15720" activeTab="1" xr2:uid="{E65295C7-E598-7646-8806-AB42BEC02628}"/>
  </bookViews>
  <sheets>
    <sheet name="Minimum cake volume" sheetId="2" r:id="rId1"/>
    <sheet name="Cylindrical cakes" sheetId="1" r:id="rId2"/>
    <sheet name="Square-based cak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6" i="3"/>
  <c r="E5" i="3"/>
  <c r="E4" i="3"/>
  <c r="C17" i="3"/>
  <c r="D17" i="3"/>
  <c r="C18" i="3"/>
  <c r="F18" i="3" s="1"/>
  <c r="D18" i="3"/>
  <c r="H18" i="3" s="1"/>
  <c r="C19" i="3"/>
  <c r="H19" i="3" s="1"/>
  <c r="D19" i="3"/>
  <c r="B18" i="3"/>
  <c r="B19" i="3"/>
  <c r="G19" i="3" s="1"/>
  <c r="B17" i="3"/>
  <c r="F17" i="3" s="1"/>
  <c r="C17" i="1"/>
  <c r="C16" i="1"/>
  <c r="B17" i="1"/>
  <c r="E17" i="1" s="1"/>
  <c r="E22" i="1" s="1"/>
  <c r="B16" i="1"/>
  <c r="D10" i="2"/>
  <c r="D11" i="1" s="1"/>
  <c r="D5" i="2"/>
  <c r="D17" i="2" s="1"/>
  <c r="E11" i="3" s="1"/>
  <c r="D5" i="1"/>
  <c r="D4" i="1"/>
  <c r="D10" i="1" l="1"/>
  <c r="G18" i="3"/>
  <c r="G23" i="3" s="1"/>
  <c r="I23" i="3" s="1"/>
  <c r="I27" i="3" s="1"/>
  <c r="I31" i="3" s="1"/>
  <c r="I32" i="3" s="1"/>
  <c r="F19" i="3"/>
  <c r="F23" i="3" s="1"/>
  <c r="F17" i="1"/>
  <c r="F22" i="1" s="1"/>
  <c r="D17" i="1"/>
  <c r="D16" i="1"/>
  <c r="D22" i="1" s="1"/>
  <c r="G17" i="3"/>
  <c r="H17" i="3"/>
  <c r="E19" i="3"/>
  <c r="E23" i="3" s="1"/>
  <c r="H23" i="3"/>
  <c r="E10" i="3"/>
  <c r="G22" i="1" l="1"/>
  <c r="G26" i="1" s="1"/>
  <c r="G30" i="1" s="1"/>
  <c r="G31" i="1" s="1"/>
</calcChain>
</file>

<file path=xl/sharedStrings.xml><?xml version="1.0" encoding="utf-8"?>
<sst xmlns="http://schemas.openxmlformats.org/spreadsheetml/2006/main" count="67" uniqueCount="39">
  <si>
    <t>Cake number</t>
  </si>
  <si>
    <t>Height (cm)</t>
  </si>
  <si>
    <t>Radius (cm)</t>
  </si>
  <si>
    <r>
      <t>Volume (cm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 (Body)"/>
      </rPr>
      <t>)</t>
    </r>
  </si>
  <si>
    <t>Volume</t>
  </si>
  <si>
    <t>Length (cm)</t>
  </si>
  <si>
    <t>Width (cm)</t>
  </si>
  <si>
    <r>
      <t>Volume (cm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)</t>
    </r>
  </si>
  <si>
    <t>Number of guests</t>
  </si>
  <si>
    <t>Minimum cake volume</t>
  </si>
  <si>
    <t>Surface area</t>
  </si>
  <si>
    <r>
      <t>Curved SA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>)</t>
    </r>
  </si>
  <si>
    <r>
      <t>Top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</si>
  <si>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r>
      <t>Total SA (cm</t>
    </r>
    <r>
      <rPr>
        <vertAlign val="super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)</t>
    </r>
  </si>
  <si>
    <r>
      <t>Filling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</si>
  <si>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Icing thickness (cm)</t>
  </si>
  <si>
    <t>Total icing needed (mL)</t>
  </si>
  <si>
    <t>Frosting tub (mL)</t>
  </si>
  <si>
    <t>Number of tubs needed</t>
  </si>
  <si>
    <r>
      <t>Left/right (cm</t>
    </r>
    <r>
      <rPr>
        <vertAlign val="superscript"/>
        <sz val="12"/>
        <color rgb="FF000000"/>
        <rFont val="Calibri (Body)"/>
      </rPr>
      <t>2</t>
    </r>
    <r>
      <rPr>
        <sz val="12"/>
        <color rgb="FF000000"/>
        <rFont val="Calibri"/>
        <family val="2"/>
        <scheme val="minor"/>
      </rPr>
      <t>)</t>
    </r>
  </si>
  <si>
    <r>
      <t>Front/back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</si>
  <si>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Filling</t>
  </si>
  <si>
    <t>Number of tubs needed - calculation</t>
  </si>
  <si>
    <t>Number of tubs needed - rounded up</t>
  </si>
  <si>
    <t>Icing thickness is as input into the blue cell (I25)</t>
  </si>
  <si>
    <t>Instructions and assumptions</t>
  </si>
  <si>
    <t>Length, width and height of each cake are input into the blue cells (B4 to D6)</t>
  </si>
  <si>
    <t>Radius and height of each cake are input into the blue cells (B4 to C5)</t>
  </si>
  <si>
    <t>Icing thickness is as input into the blue cell (G24)</t>
  </si>
  <si>
    <t>The 'top' calculation only includes the bottom (largest) cake which assumes that the top cake's top replaces the covered area on the bottom cake</t>
  </si>
  <si>
    <t>The 'top' calculation only includes the bottom (largest) cake which assumes that the top and middle cake's tops replace the covered area on the bottom cake</t>
  </si>
  <si>
    <t>Number of layers in each cake</t>
  </si>
  <si>
    <t>The calculation assumes each cake is two-layer ie there is one layer of filling in each cake - cell G25</t>
  </si>
  <si>
    <t>Cylindrical cakes example</t>
  </si>
  <si>
    <t>Square-based cakes example</t>
  </si>
  <si>
    <t>Actual volume</t>
  </si>
  <si>
    <t>Minimum volume</t>
  </si>
  <si>
    <t>The calculation assumes each cake is two-layer, that is, there is one layer of filling in each cake - cell I26</t>
  </si>
  <si>
    <t>The bottom of each cake is not frosted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</si>
</sst>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12"/>
      <color rgb="FF00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164" fontId="7" fillId="0" borderId="0" xfId="0" applyNumberFormat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2" borderId="0" xfId="0" applyFill="1"/>
    <xf numFmtId="0" fontId="0" fillId="3" borderId="0" xfId="0" applyFill="1" applyAlignment="1">
      <alignment horizontal="center"/>
    </xf>
    <xf numFmtId="165" fontId="2" fillId="0" borderId="0" xfId="1" applyNumberFormat="1" applyFont="1" applyAlignment="1">
      <alignment horizontal="center"/>
    </xf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114300</xdr:rowOff>
    </xdr:from>
    <xdr:to>
      <xdr:col>8</xdr:col>
      <xdr:colOff>124296</xdr:colOff>
      <xdr:row>13</xdr:row>
      <xdr:rowOff>42165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8A42D-D64A-6B60-CEF8-134BAE17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0" y="317500"/>
          <a:ext cx="2664296" cy="2404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0</xdr:row>
      <xdr:rowOff>127000</xdr:rowOff>
    </xdr:from>
    <xdr:to>
      <xdr:col>12</xdr:col>
      <xdr:colOff>457200</xdr:colOff>
      <xdr:row>12</xdr:row>
      <xdr:rowOff>39766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9FE7F-6965-6C4A-2307-5AB1FE5C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6400" y="127000"/>
          <a:ext cx="3632200" cy="2389266"/>
        </a:xfrm>
        <a:prstGeom prst="rect">
          <a:avLst/>
        </a:prstGeom>
      </xdr:spPr>
    </xdr:pic>
    <xdr:clientData/>
  </xdr:twoCellAnchor>
  <xdr:twoCellAnchor>
    <xdr:from>
      <xdr:col>9</xdr:col>
      <xdr:colOff>355600</xdr:colOff>
      <xdr:row>2</xdr:row>
      <xdr:rowOff>114300</xdr:rowOff>
    </xdr:from>
    <xdr:to>
      <xdr:col>11</xdr:col>
      <xdr:colOff>165100</xdr:colOff>
      <xdr:row>4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4F2103-9704-A074-6932-4CFEADBB5E2C}"/>
            </a:ext>
          </a:extLst>
        </xdr:cNvPr>
        <xdr:cNvSpPr txBox="1"/>
      </xdr:nvSpPr>
      <xdr:spPr>
        <a:xfrm>
          <a:off x="7785100" y="927100"/>
          <a:ext cx="14605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bg1"/>
              </a:solidFill>
            </a:rPr>
            <a:t>Cake 1</a:t>
          </a:r>
        </a:p>
      </xdr:txBody>
    </xdr:sp>
    <xdr:clientData/>
  </xdr:twoCellAnchor>
  <xdr:twoCellAnchor>
    <xdr:from>
      <xdr:col>9</xdr:col>
      <xdr:colOff>330200</xdr:colOff>
      <xdr:row>6</xdr:row>
      <xdr:rowOff>76200</xdr:rowOff>
    </xdr:from>
    <xdr:to>
      <xdr:col>11</xdr:col>
      <xdr:colOff>139700</xdr:colOff>
      <xdr:row>8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0DB007-2001-AE46-BA8F-CD4E315448C7}"/>
            </a:ext>
          </a:extLst>
        </xdr:cNvPr>
        <xdr:cNvSpPr txBox="1"/>
      </xdr:nvSpPr>
      <xdr:spPr>
        <a:xfrm>
          <a:off x="7759700" y="1701800"/>
          <a:ext cx="14605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bg1"/>
              </a:solidFill>
            </a:rPr>
            <a:t>Cake 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0</xdr:row>
      <xdr:rowOff>0</xdr:rowOff>
    </xdr:from>
    <xdr:to>
      <xdr:col>15</xdr:col>
      <xdr:colOff>419100</xdr:colOff>
      <xdr:row>21</xdr:row>
      <xdr:rowOff>164875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2AE8C6-9CED-FC4E-0B28-87D08DAC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3300" y="0"/>
          <a:ext cx="4800600" cy="4736875"/>
        </a:xfrm>
        <a:prstGeom prst="rect">
          <a:avLst/>
        </a:prstGeom>
      </xdr:spPr>
    </xdr:pic>
    <xdr:clientData/>
  </xdr:twoCellAnchor>
  <xdr:twoCellAnchor>
    <xdr:from>
      <xdr:col>11</xdr:col>
      <xdr:colOff>584200</xdr:colOff>
      <xdr:row>5</xdr:row>
      <xdr:rowOff>50800</xdr:rowOff>
    </xdr:from>
    <xdr:to>
      <xdr:col>13</xdr:col>
      <xdr:colOff>393700</xdr:colOff>
      <xdr:row>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439DE3-AD27-EE4E-AE16-B9C8298C1FFB}"/>
            </a:ext>
          </a:extLst>
        </xdr:cNvPr>
        <xdr:cNvSpPr txBox="1"/>
      </xdr:nvSpPr>
      <xdr:spPr>
        <a:xfrm>
          <a:off x="10287000" y="1104900"/>
          <a:ext cx="1460500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bg1"/>
              </a:solidFill>
            </a:rPr>
            <a:t>Cake 1</a:t>
          </a:r>
        </a:p>
      </xdr:txBody>
    </xdr:sp>
    <xdr:clientData/>
  </xdr:twoCellAnchor>
  <xdr:twoCellAnchor>
    <xdr:from>
      <xdr:col>11</xdr:col>
      <xdr:colOff>355600</xdr:colOff>
      <xdr:row>10</xdr:row>
      <xdr:rowOff>38100</xdr:rowOff>
    </xdr:from>
    <xdr:to>
      <xdr:col>13</xdr:col>
      <xdr:colOff>165100</xdr:colOff>
      <xdr:row>12</xdr:row>
      <xdr:rowOff>25400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C53419-A5B3-A446-AAA4-29C44E3ECE65}"/>
            </a:ext>
          </a:extLst>
        </xdr:cNvPr>
        <xdr:cNvSpPr txBox="1"/>
      </xdr:nvSpPr>
      <xdr:spPr>
        <a:xfrm>
          <a:off x="10058400" y="2108200"/>
          <a:ext cx="1460500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bg1"/>
              </a:solidFill>
            </a:rPr>
            <a:t>Cake 2</a:t>
          </a:r>
        </a:p>
      </xdr:txBody>
    </xdr:sp>
    <xdr:clientData/>
  </xdr:twoCellAnchor>
  <xdr:twoCellAnchor>
    <xdr:from>
      <xdr:col>11</xdr:col>
      <xdr:colOff>12700</xdr:colOff>
      <xdr:row>17</xdr:row>
      <xdr:rowOff>12700</xdr:rowOff>
    </xdr:from>
    <xdr:to>
      <xdr:col>12</xdr:col>
      <xdr:colOff>647700</xdr:colOff>
      <xdr:row>19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9B7E4CB-07B2-BF4E-80EC-B2DEDC5EF1A2}"/>
            </a:ext>
          </a:extLst>
        </xdr:cNvPr>
        <xdr:cNvSpPr txBox="1"/>
      </xdr:nvSpPr>
      <xdr:spPr>
        <a:xfrm>
          <a:off x="9715500" y="3771900"/>
          <a:ext cx="1460500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bg1"/>
              </a:solidFill>
            </a:rPr>
            <a:t>Cake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E3556-B9A3-6349-93C6-E444D4559B62}">
  <dimension ref="A4:D17"/>
  <sheetViews>
    <sheetView workbookViewId="0">
      <selection activeCell="H31" sqref="H31"/>
    </sheetView>
  </sheetViews>
  <sheetFormatPr defaultColWidth="10.625" defaultRowHeight="15.75"/>
  <cols>
    <col min="1" max="3" width="10.875" style="1"/>
    <col min="4" max="4" width="12.5" style="6" customWidth="1"/>
  </cols>
  <sheetData>
    <row r="4" spans="1:4" ht="18.75">
      <c r="A4" s="1" t="s">
        <v>5</v>
      </c>
      <c r="B4" s="1" t="s">
        <v>6</v>
      </c>
      <c r="C4" s="1" t="s">
        <v>1</v>
      </c>
      <c r="D4" s="6" t="s">
        <v>7</v>
      </c>
    </row>
    <row r="5" spans="1:4">
      <c r="A5" s="22">
        <v>12</v>
      </c>
      <c r="B5" s="22">
        <v>3</v>
      </c>
      <c r="C5" s="22">
        <v>5</v>
      </c>
      <c r="D5" s="6">
        <f>A5*B5*C5</f>
        <v>180</v>
      </c>
    </row>
    <row r="7" spans="1:4">
      <c r="A7" s="8" t="s">
        <v>33</v>
      </c>
    </row>
    <row r="8" spans="1:4">
      <c r="A8" s="4" t="s">
        <v>8</v>
      </c>
      <c r="D8" s="10">
        <v>30</v>
      </c>
    </row>
    <row r="10" spans="1:4">
      <c r="A10" s="4" t="s">
        <v>9</v>
      </c>
      <c r="D10" s="7">
        <f>D5*D8</f>
        <v>5400</v>
      </c>
    </row>
    <row r="14" spans="1:4">
      <c r="A14" s="8" t="s">
        <v>34</v>
      </c>
    </row>
    <row r="15" spans="1:4">
      <c r="A15" s="4" t="s">
        <v>8</v>
      </c>
      <c r="D15" s="10">
        <v>75</v>
      </c>
    </row>
    <row r="17" spans="1:4">
      <c r="A17" s="4" t="s">
        <v>9</v>
      </c>
      <c r="D17" s="7">
        <f>D5*D15</f>
        <v>13500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01CC-193A-D041-8562-71E56EBAAA99}">
  <dimension ref="A1:G39"/>
  <sheetViews>
    <sheetView tabSelected="1" workbookViewId="0">
      <selection activeCell="B31" sqref="B31"/>
    </sheetView>
  </sheetViews>
  <sheetFormatPr defaultColWidth="10.625" defaultRowHeight="15.75"/>
  <cols>
    <col min="1" max="1" width="13.125" style="1" customWidth="1"/>
    <col min="2" max="2" width="32.625" style="1" customWidth="1"/>
    <col min="3" max="3" width="13.875" style="1" customWidth="1"/>
    <col min="4" max="4" width="15" style="1" customWidth="1"/>
    <col min="5" max="5" width="11.625" bestFit="1" customWidth="1"/>
    <col min="6" max="6" width="14.125" customWidth="1"/>
    <col min="7" max="7" width="12.625" customWidth="1"/>
  </cols>
  <sheetData>
    <row r="1" spans="1:7">
      <c r="G1" s="13"/>
    </row>
    <row r="2" spans="1:7">
      <c r="A2" s="8" t="s">
        <v>4</v>
      </c>
      <c r="G2" s="13"/>
    </row>
    <row r="3" spans="1:7" ht="18.75">
      <c r="A3" s="1" t="s">
        <v>0</v>
      </c>
      <c r="B3" s="1" t="s">
        <v>2</v>
      </c>
      <c r="C3" s="1" t="s">
        <v>1</v>
      </c>
      <c r="D3" s="1" t="s">
        <v>3</v>
      </c>
      <c r="G3" s="13"/>
    </row>
    <row r="4" spans="1:7">
      <c r="A4" s="1">
        <v>1</v>
      </c>
      <c r="B4" s="9">
        <v>12</v>
      </c>
      <c r="C4" s="9">
        <v>5</v>
      </c>
      <c r="D4" s="5">
        <f>PI()*B4^2*C4</f>
        <v>2261.9467105846511</v>
      </c>
      <c r="G4" s="13"/>
    </row>
    <row r="5" spans="1:7">
      <c r="A5" s="1">
        <v>2</v>
      </c>
      <c r="B5" s="9">
        <v>15</v>
      </c>
      <c r="C5" s="9">
        <v>5</v>
      </c>
      <c r="D5" s="5">
        <f>PI()*B5^2*C5</f>
        <v>3534.291735288517</v>
      </c>
      <c r="G5" s="13"/>
    </row>
    <row r="6" spans="1:7">
      <c r="D6" s="5"/>
      <c r="G6" s="13"/>
    </row>
    <row r="7" spans="1:7">
      <c r="D7" s="5"/>
      <c r="G7" s="13"/>
    </row>
    <row r="8" spans="1:7">
      <c r="D8" s="5"/>
      <c r="G8" s="13"/>
    </row>
    <row r="9" spans="1:7">
      <c r="D9" s="5"/>
      <c r="G9" s="13"/>
    </row>
    <row r="10" spans="1:7">
      <c r="A10" s="4" t="s">
        <v>35</v>
      </c>
      <c r="D10" s="23">
        <f>SUM(D4:D9)</f>
        <v>5796.2384458731685</v>
      </c>
      <c r="G10" s="13"/>
    </row>
    <row r="11" spans="1:7">
      <c r="A11" s="4" t="s">
        <v>36</v>
      </c>
      <c r="D11" s="23">
        <f>'Minimum cake volume'!D10</f>
        <v>5400</v>
      </c>
      <c r="G11" s="13"/>
    </row>
    <row r="12" spans="1:7">
      <c r="G12" s="13"/>
    </row>
    <row r="13" spans="1:7">
      <c r="G13" s="13"/>
    </row>
    <row r="14" spans="1:7">
      <c r="A14" s="8" t="s">
        <v>10</v>
      </c>
      <c r="G14" s="13"/>
    </row>
    <row r="15" spans="1:7" ht="18.75">
      <c r="A15" s="1" t="s">
        <v>0</v>
      </c>
      <c r="B15" s="1" t="s">
        <v>2</v>
      </c>
      <c r="C15" s="1" t="s">
        <v>1</v>
      </c>
      <c r="D15" s="1" t="s">
        <v>11</v>
      </c>
      <c r="E15" s="1" t="s">
        <v>12</v>
      </c>
      <c r="F15" s="1" t="s">
        <v>14</v>
      </c>
      <c r="G15" s="14" t="s">
        <v>13</v>
      </c>
    </row>
    <row r="16" spans="1:7">
      <c r="A16" s="1">
        <v>1</v>
      </c>
      <c r="B16" s="9">
        <f>B4</f>
        <v>12</v>
      </c>
      <c r="C16" s="9">
        <f>C4</f>
        <v>5</v>
      </c>
      <c r="D16" s="2">
        <f>2*PI()*B16*C16</f>
        <v>376.99111843077515</v>
      </c>
      <c r="E16">
        <v>0</v>
      </c>
      <c r="F16" s="12">
        <f>PI()*B16^2*(G25-1)</f>
        <v>452.38934211693021</v>
      </c>
      <c r="G16" s="15"/>
    </row>
    <row r="17" spans="1:7">
      <c r="A17" s="1">
        <v>2</v>
      </c>
      <c r="B17" s="9">
        <f>B5</f>
        <v>15</v>
      </c>
      <c r="C17" s="9">
        <f>C5</f>
        <v>5</v>
      </c>
      <c r="D17" s="2">
        <f>2*PI()*B17*C17</f>
        <v>471.23889803846896</v>
      </c>
      <c r="E17" s="11">
        <f>PI()*B17^2</f>
        <v>706.85834705770344</v>
      </c>
      <c r="F17" s="12">
        <f>PI()*B17^2*(G25-1)</f>
        <v>706.85834705770344</v>
      </c>
      <c r="G17" s="15"/>
    </row>
    <row r="18" spans="1:7">
      <c r="D18" s="2"/>
      <c r="G18" s="13"/>
    </row>
    <row r="19" spans="1:7">
      <c r="D19" s="2"/>
      <c r="G19" s="13"/>
    </row>
    <row r="20" spans="1:7">
      <c r="D20" s="2"/>
      <c r="G20" s="13"/>
    </row>
    <row r="21" spans="1:7">
      <c r="D21" s="2"/>
      <c r="G21" s="13"/>
    </row>
    <row r="22" spans="1:7">
      <c r="D22" s="3">
        <f>SUM(D16:D21)</f>
        <v>848.23001646924411</v>
      </c>
      <c r="E22" s="3">
        <f>SUM(E16:E21)</f>
        <v>706.85834705770344</v>
      </c>
      <c r="F22" s="3">
        <f>SUM(F16:F21)</f>
        <v>1159.2476891746337</v>
      </c>
      <c r="G22" s="16">
        <f>SUM(D22:F22)</f>
        <v>2714.3360527015811</v>
      </c>
    </row>
    <row r="24" spans="1:7">
      <c r="B24" s="4" t="s">
        <v>15</v>
      </c>
      <c r="G24" s="21">
        <v>0.5</v>
      </c>
    </row>
    <row r="25" spans="1:7">
      <c r="B25" s="4" t="s">
        <v>31</v>
      </c>
      <c r="G25" s="21">
        <v>2</v>
      </c>
    </row>
    <row r="26" spans="1:7">
      <c r="B26" s="4" t="s">
        <v>16</v>
      </c>
      <c r="G26" s="12">
        <f>G22*G24</f>
        <v>1357.1680263507906</v>
      </c>
    </row>
    <row r="28" spans="1:7">
      <c r="B28" s="4" t="s">
        <v>17</v>
      </c>
      <c r="G28">
        <v>600</v>
      </c>
    </row>
    <row r="30" spans="1:7">
      <c r="B30" s="4" t="s">
        <v>18</v>
      </c>
      <c r="G30" s="12">
        <f>G26/G28</f>
        <v>2.2619467105846511</v>
      </c>
    </row>
    <row r="31" spans="1:7">
      <c r="B31" s="4" t="s">
        <v>23</v>
      </c>
      <c r="G31" s="20">
        <f>ROUNDUP(G30,0)</f>
        <v>3</v>
      </c>
    </row>
    <row r="34" spans="1:1">
      <c r="A34" s="8" t="s">
        <v>25</v>
      </c>
    </row>
    <row r="35" spans="1:1">
      <c r="A35" s="4" t="s">
        <v>27</v>
      </c>
    </row>
    <row r="36" spans="1:1">
      <c r="A36" s="4" t="s">
        <v>28</v>
      </c>
    </row>
    <row r="37" spans="1:1">
      <c r="A37" s="4" t="s">
        <v>32</v>
      </c>
    </row>
    <row r="38" spans="1:1">
      <c r="A38" s="4" t="s">
        <v>29</v>
      </c>
    </row>
    <row r="39" spans="1:1">
      <c r="A39" s="4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0147-5EA4-6945-AF19-EE9621A061F0}">
  <dimension ref="A1:I41"/>
  <sheetViews>
    <sheetView topLeftCell="A17" zoomScale="90" zoomScaleNormal="90" workbookViewId="0">
      <selection activeCell="A41" sqref="A41"/>
    </sheetView>
  </sheetViews>
  <sheetFormatPr defaultColWidth="10.625" defaultRowHeight="15.75"/>
  <cols>
    <col min="2" max="4" width="12.625" customWidth="1"/>
    <col min="5" max="5" width="13.5" customWidth="1"/>
    <col min="9" max="9" width="13.375" customWidth="1"/>
  </cols>
  <sheetData>
    <row r="1" spans="1:9">
      <c r="A1" s="1"/>
      <c r="B1" s="1"/>
      <c r="C1" s="1"/>
      <c r="D1" s="1"/>
      <c r="E1" s="1"/>
    </row>
    <row r="2" spans="1:9">
      <c r="A2" s="8" t="s">
        <v>4</v>
      </c>
      <c r="B2" s="1"/>
      <c r="C2" s="1"/>
      <c r="D2" s="1"/>
      <c r="E2" s="1"/>
    </row>
    <row r="3" spans="1:9" ht="18.75">
      <c r="A3" s="1" t="s">
        <v>0</v>
      </c>
      <c r="B3" s="1" t="s">
        <v>5</v>
      </c>
      <c r="C3" s="1" t="s">
        <v>6</v>
      </c>
      <c r="D3" s="1" t="s">
        <v>1</v>
      </c>
      <c r="E3" s="1" t="s">
        <v>3</v>
      </c>
    </row>
    <row r="4" spans="1:9">
      <c r="A4" s="1">
        <v>1</v>
      </c>
      <c r="B4" s="9">
        <v>20</v>
      </c>
      <c r="C4" s="9">
        <v>20</v>
      </c>
      <c r="D4" s="9">
        <v>6</v>
      </c>
      <c r="E4" s="5">
        <f>B4*C4*D4</f>
        <v>2400</v>
      </c>
    </row>
    <row r="5" spans="1:9">
      <c r="A5" s="1">
        <v>2</v>
      </c>
      <c r="B5" s="9">
        <v>25</v>
      </c>
      <c r="C5" s="9">
        <v>25</v>
      </c>
      <c r="D5" s="9">
        <v>7</v>
      </c>
      <c r="E5" s="5">
        <f>B5*C5*D5</f>
        <v>4375</v>
      </c>
    </row>
    <row r="6" spans="1:9">
      <c r="A6" s="1">
        <v>3</v>
      </c>
      <c r="B6" s="9">
        <v>30</v>
      </c>
      <c r="C6" s="9">
        <v>30</v>
      </c>
      <c r="D6" s="9">
        <v>8</v>
      </c>
      <c r="E6" s="5">
        <f>B6*C6*D6</f>
        <v>7200</v>
      </c>
    </row>
    <row r="7" spans="1:9">
      <c r="A7" s="1"/>
      <c r="B7" s="1"/>
      <c r="C7" s="1"/>
      <c r="D7" s="1"/>
      <c r="E7" s="5"/>
    </row>
    <row r="8" spans="1:9">
      <c r="A8" s="1"/>
      <c r="B8" s="1"/>
      <c r="C8" s="1"/>
      <c r="D8" s="1"/>
      <c r="E8" s="5"/>
    </row>
    <row r="9" spans="1:9">
      <c r="A9" s="1"/>
      <c r="B9" s="1"/>
      <c r="C9" s="1"/>
      <c r="D9" s="1"/>
      <c r="E9" s="5"/>
    </row>
    <row r="10" spans="1:9">
      <c r="A10" s="4" t="s">
        <v>35</v>
      </c>
      <c r="B10" s="1"/>
      <c r="C10" s="1"/>
      <c r="D10" s="1"/>
      <c r="E10" s="23">
        <f>SUM(E4:E9)</f>
        <v>13975</v>
      </c>
    </row>
    <row r="11" spans="1:9">
      <c r="A11" s="4" t="s">
        <v>36</v>
      </c>
      <c r="B11" s="1"/>
      <c r="C11" s="1"/>
      <c r="D11" s="1"/>
      <c r="E11" s="23">
        <f>'Minimum cake volume'!D17</f>
        <v>13500</v>
      </c>
    </row>
    <row r="12" spans="1:9">
      <c r="A12" s="1"/>
      <c r="B12" s="1"/>
      <c r="C12" s="1"/>
      <c r="D12" s="1"/>
      <c r="E12" s="1"/>
    </row>
    <row r="15" spans="1:9">
      <c r="A15" s="8" t="s">
        <v>10</v>
      </c>
      <c r="B15" s="1"/>
      <c r="C15" s="1"/>
      <c r="D15" s="1"/>
      <c r="G15" s="13"/>
    </row>
    <row r="16" spans="1:9" ht="34.5">
      <c r="A16" s="1" t="s">
        <v>0</v>
      </c>
      <c r="B16" s="1" t="s">
        <v>5</v>
      </c>
      <c r="C16" s="1" t="s">
        <v>6</v>
      </c>
      <c r="D16" s="1" t="s">
        <v>1</v>
      </c>
      <c r="E16" s="1" t="s">
        <v>12</v>
      </c>
      <c r="F16" s="1" t="s">
        <v>21</v>
      </c>
      <c r="G16" s="17" t="s">
        <v>20</v>
      </c>
      <c r="H16" s="18" t="s">
        <v>19</v>
      </c>
      <c r="I16" s="14" t="s">
        <v>13</v>
      </c>
    </row>
    <row r="17" spans="1:9">
      <c r="A17" s="1">
        <v>1</v>
      </c>
      <c r="B17" s="9">
        <f>B4</f>
        <v>20</v>
      </c>
      <c r="C17" s="9">
        <f t="shared" ref="C17:D17" si="0">C4</f>
        <v>20</v>
      </c>
      <c r="D17" s="9">
        <f t="shared" si="0"/>
        <v>6</v>
      </c>
      <c r="E17" s="11">
        <v>0</v>
      </c>
      <c r="F17" s="12">
        <f>B17*C17*(I26-1)</f>
        <v>400</v>
      </c>
      <c r="G17" s="12">
        <f>B17*D17*2</f>
        <v>240</v>
      </c>
      <c r="H17" s="15">
        <f>C17*D17*2</f>
        <v>240</v>
      </c>
    </row>
    <row r="18" spans="1:9">
      <c r="A18" s="1">
        <v>2</v>
      </c>
      <c r="B18" s="9">
        <f t="shared" ref="B18:D19" si="1">B5</f>
        <v>25</v>
      </c>
      <c r="C18" s="9">
        <f t="shared" si="1"/>
        <v>25</v>
      </c>
      <c r="D18" s="9">
        <f t="shared" si="1"/>
        <v>7</v>
      </c>
      <c r="E18" s="11">
        <v>0</v>
      </c>
      <c r="F18" s="12">
        <f>B18*C18*(I26-1)</f>
        <v>625</v>
      </c>
      <c r="G18" s="12">
        <f>B18*D18*2</f>
        <v>350</v>
      </c>
      <c r="H18" s="15">
        <f>C18*D18*2</f>
        <v>350</v>
      </c>
    </row>
    <row r="19" spans="1:9">
      <c r="A19" s="1">
        <v>3</v>
      </c>
      <c r="B19" s="9">
        <f t="shared" si="1"/>
        <v>30</v>
      </c>
      <c r="C19" s="9">
        <f t="shared" si="1"/>
        <v>30</v>
      </c>
      <c r="D19" s="9">
        <f t="shared" si="1"/>
        <v>8</v>
      </c>
      <c r="E19" s="11">
        <f>B19*C19</f>
        <v>900</v>
      </c>
      <c r="F19" s="12">
        <f>B19*C19*(I26-1)</f>
        <v>900</v>
      </c>
      <c r="G19" s="12">
        <f>B19*D19*2</f>
        <v>480</v>
      </c>
      <c r="H19" s="15">
        <f>C19*D19*2</f>
        <v>480</v>
      </c>
    </row>
    <row r="20" spans="1:9">
      <c r="A20" s="1"/>
      <c r="B20" s="1"/>
      <c r="C20" s="1"/>
      <c r="D20" s="2"/>
      <c r="H20" s="13"/>
    </row>
    <row r="21" spans="1:9">
      <c r="A21" s="1"/>
      <c r="B21" s="1"/>
      <c r="C21" s="1"/>
      <c r="D21" s="2"/>
      <c r="H21" s="13"/>
    </row>
    <row r="22" spans="1:9">
      <c r="A22" s="1"/>
      <c r="B22" s="1"/>
      <c r="C22" s="1"/>
      <c r="D22" s="2"/>
      <c r="H22" s="13"/>
    </row>
    <row r="23" spans="1:9">
      <c r="A23" s="1"/>
      <c r="B23" s="1"/>
      <c r="C23" s="1"/>
      <c r="D23" s="3"/>
      <c r="E23" s="3">
        <f>SUM(E17:E22)</f>
        <v>900</v>
      </c>
      <c r="F23" s="3">
        <f>SUM(F17:F22)</f>
        <v>1925</v>
      </c>
      <c r="G23" s="3">
        <f>SUM(G17:G22)</f>
        <v>1070</v>
      </c>
      <c r="H23" s="3">
        <f>SUM(H17:H22)</f>
        <v>1070</v>
      </c>
      <c r="I23" s="24">
        <f>SUM(E23:H23)</f>
        <v>4965</v>
      </c>
    </row>
    <row r="24" spans="1:9">
      <c r="A24" s="1"/>
      <c r="B24" s="1"/>
      <c r="C24" s="1"/>
      <c r="D24" s="1"/>
    </row>
    <row r="25" spans="1:9">
      <c r="A25" s="1"/>
      <c r="B25" s="4" t="s">
        <v>15</v>
      </c>
      <c r="C25" s="1"/>
      <c r="D25" s="1"/>
      <c r="I25" s="21">
        <v>0.6</v>
      </c>
    </row>
    <row r="26" spans="1:9">
      <c r="A26" s="1"/>
      <c r="B26" s="4" t="s">
        <v>31</v>
      </c>
      <c r="C26" s="1"/>
      <c r="D26" s="1"/>
      <c r="I26" s="21">
        <v>2</v>
      </c>
    </row>
    <row r="27" spans="1:9">
      <c r="A27" s="1"/>
      <c r="B27" s="4" t="s">
        <v>16</v>
      </c>
      <c r="C27" s="1"/>
      <c r="D27" s="1"/>
      <c r="I27" s="12">
        <f>I23*I25</f>
        <v>2979</v>
      </c>
    </row>
    <row r="28" spans="1:9">
      <c r="A28" s="1"/>
      <c r="B28" s="1"/>
      <c r="C28" s="1"/>
      <c r="D28" s="1"/>
    </row>
    <row r="29" spans="1:9">
      <c r="A29" s="1"/>
      <c r="B29" s="4" t="s">
        <v>17</v>
      </c>
      <c r="C29" s="1"/>
      <c r="D29" s="1"/>
      <c r="I29">
        <v>600</v>
      </c>
    </row>
    <row r="30" spans="1:9">
      <c r="A30" s="1"/>
      <c r="B30" s="1"/>
      <c r="C30" s="1"/>
      <c r="D30" s="1"/>
    </row>
    <row r="31" spans="1:9">
      <c r="A31" s="1"/>
      <c r="B31" s="4" t="s">
        <v>22</v>
      </c>
      <c r="C31" s="1"/>
      <c r="D31" s="1"/>
      <c r="I31" s="12">
        <f>I27/I29</f>
        <v>4.9649999999999999</v>
      </c>
    </row>
    <row r="32" spans="1:9">
      <c r="A32" s="1"/>
      <c r="B32" s="4" t="s">
        <v>23</v>
      </c>
      <c r="C32" s="1"/>
      <c r="D32" s="1"/>
      <c r="I32" s="19">
        <f>ROUNDUP(I31,0)</f>
        <v>5</v>
      </c>
    </row>
    <row r="36" spans="1:1">
      <c r="A36" s="8" t="s">
        <v>25</v>
      </c>
    </row>
    <row r="37" spans="1:1">
      <c r="A37" s="4" t="s">
        <v>26</v>
      </c>
    </row>
    <row r="38" spans="1:1">
      <c r="A38" s="4" t="s">
        <v>24</v>
      </c>
    </row>
    <row r="39" spans="1:1">
      <c r="A39" s="4" t="s">
        <v>37</v>
      </c>
    </row>
    <row r="40" spans="1:1">
      <c r="A40" s="4" t="s">
        <v>30</v>
      </c>
    </row>
    <row r="41" spans="1:1">
      <c r="A41" s="4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Minimum cake volume</vt:lpstr>
      <vt:lpstr>Cylindrical cakes</vt:lpstr>
      <vt:lpstr>Square-based cakes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Halliday</dc:creator>
  <cp:lastModifiedBy>Felicity Clissold</cp:lastModifiedBy>
  <dcterms:created xsi:type="dcterms:W3CDTF">2024-01-16T01:43:50Z</dcterms:created>
  <dcterms:modified xsi:type="dcterms:W3CDTF">2024-02-01T03:30:19Z</dcterms:modified>
</cp:coreProperties>
</file>